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<sst xmlns="http://schemas.openxmlformats.org/spreadsheetml/2006/main" count="752" uniqueCount="155">
  <si>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</si>
  <si>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</si>
  <si>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</si>
  <si>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</si>
  <si>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</si>
  <si>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</si>
  <si>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</si>
  <si>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</si>
  <si>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</si>
  <si>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</si>
  <si>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</si>
  <si>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</si>
  <si>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</si>
  <si>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</si>
  <si>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</si>
  <si>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</si>
  <si>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</si>
  <si>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</si>
  <si>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</si>
  <si>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</si>
  <si>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</si>
  <si>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</si>
  <si>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</si>
  <si>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</si>
  <si>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</si>
  <si>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</si>
  <si>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</si>
  <si>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</si>
  <si>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</si>
  <si>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</si>
  <si>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</si>
  <si>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</si>
  <si>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</si>
  <si>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</si>
  <si>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</si>
  <si>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</si>
  <si>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</si>
  <si>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</si>
  <si>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</si>
  <si>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</si>
  <si>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</si>
  <si>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</si>
  <si>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</si>
  <si>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</si>
  <si>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</si>
  <si>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</si>
  <si>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</si>
  <si>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</si>
  <si>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</si>
  <si>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</si>
  <si>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</si>
  <si>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</si>
  <si>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</si>
  <si>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</si>
  <si>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</si>
  <si>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</si>
  <si>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</si>
  <si>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</si>
  <si>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</si>
  <si>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</si>
  <si>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</si>
  <si>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</si>
  <si>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</si>
  <si>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</si>
  <si>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</si>
  <si>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</si>
  <si>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</si>
  <si>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</si>
  <si>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</si>
  <si>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</si>
  <si>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</si>
  <si>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</si>
  <si>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</si>
  <si>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</si>
  <si>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</si>
  <si>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</si>
  <si>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</si>
  <si>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</si>
  <si>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</si>
  <si>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</si>
  <si>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</si>
  <si>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</si>
  <si>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</si>
  <si>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</si>
  <si>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</si>
  <si>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</si>
  <si>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</si>
  <si>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</si>
  <si>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</si>
  <si>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</si>
  <si>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</si>
  <si>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</si>
  <si>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</si>
  <si>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</si>
  <si>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</si>
  <si>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</si>
  <si>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</si>
  <si>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</si>
  <si>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</si>
  <si>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</si>
  <si>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</si>
  <si>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</si>
  <si>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</si>
  <si>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</si>
  <si>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</si>
  <si>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</si>
  <si>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</si>
  <si>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</si>
  <si>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</si>
  <si>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</si>
  <si>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</si>
  <si>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</si>
  <si>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</si>
  <si>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</si>
  <si>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</si>
  <si>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</si>
  <si>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</si>
  <si>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</si>
  <si>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</si>
  <si>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 xml:space="preserve">                     "О бюджете  МО Тихоновка"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</si>
  <si>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</si>
  <si>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</si>
  <si>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</si>
  <si>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</si>
  <si>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</si>
  <si>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</si>
  <si>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</si>
  <si>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</si>
  <si>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</si>
  <si>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</si>
  <si>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</si>
  <si>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</si>
  <si>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</si>
  <si>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</si>
  <si>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</si>
  <si>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 xml:space="preserve"> 2022 год</t>
  </si>
  <si>
    <t xml:space="preserve"> 2023 год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</si>
  <si>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</si>
  <si>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</si>
  <si>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</si>
  <si>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15001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</si>
  <si>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</si>
  <si>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</si>
  <si>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</si>
  <si>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</si>
  <si>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</si>
  <si>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 xml:space="preserve">                      Приложение № 1 к   Решению Думы</t>
  </si>
  <si>
    <t>План</t>
  </si>
  <si>
    <t>2024 год</t>
  </si>
  <si>
    <t xml:space="preserve">                      на  2022 и плановый период 2023 и 2024 года  " </t>
  </si>
  <si>
    <t xml:space="preserve"> по группам, подгруппам, статьям классификации доходов в 2022 г и плановый период 2023 и 2024 года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</si>
  <si>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</si>
  <si>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</si>
  <si>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</si>
  <si>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>Субсидия на реализацию общественно значимых проектов по благоустройству сельских территорий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</si>
</sst>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="75" zoomScaleNormal="75" zoomScalePageLayoutView="0" workbookViewId="0" topLeftCell="A1">
      <pane xSplit="8" ySplit="11" topLeftCell="I3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M106" sqref="M106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115</v>
      </c>
      <c r="H1" s="22" t="s">
        <v>146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119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149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50" t="s">
        <v>116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21.75">
      <c r="A7" s="50" t="s">
        <v>150</v>
      </c>
      <c r="B7" s="50"/>
      <c r="C7" s="50"/>
      <c r="D7" s="50"/>
      <c r="E7" s="50"/>
      <c r="F7" s="50"/>
      <c r="G7" s="50"/>
      <c r="H7" s="50"/>
      <c r="I7" s="50"/>
      <c r="J7" s="50"/>
    </row>
    <row r="8" spans="1:13" ht="20.25">
      <c r="A8" s="49"/>
      <c r="B8" s="49"/>
      <c r="C8" s="49"/>
      <c r="D8" s="49"/>
      <c r="E8" s="49"/>
      <c r="F8" s="49"/>
      <c r="G8" s="49"/>
      <c r="H8" s="49"/>
      <c r="I8" s="49"/>
      <c r="J8" s="49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5" t="s">
        <v>147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135</v>
      </c>
      <c r="J11" s="37" t="s">
        <v>136</v>
      </c>
      <c r="K11" s="43" t="s">
        <v>148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145</v>
      </c>
      <c r="I12" s="5">
        <f>SUM(I13+I27+I29+I54+I56+I26+I58)</f>
        <v>3391.76</v>
      </c>
      <c r="J12" s="5">
        <f>SUM(J13+J27+J29+J54+J56+J26+J58)</f>
        <v>3496.88</v>
      </c>
      <c r="K12" s="5">
        <f>SUM(K13+K27+K29+K54+K56+K26+K58)</f>
        <v>3670.02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496</v>
      </c>
      <c r="J13" s="38">
        <f>J16</f>
        <v>511</v>
      </c>
      <c r="K13" s="38">
        <f>K16</f>
        <v>527.4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496</v>
      </c>
      <c r="J16" s="39">
        <v>511</v>
      </c>
      <c r="K16" s="42">
        <v>527.4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121</v>
      </c>
      <c r="E26" s="31" t="s">
        <v>15</v>
      </c>
      <c r="F26" s="31" t="s">
        <v>14</v>
      </c>
      <c r="G26" s="31" t="s">
        <v>18</v>
      </c>
      <c r="H26" s="4" t="s">
        <v>122</v>
      </c>
      <c r="I26" s="5">
        <v>1867.76</v>
      </c>
      <c r="J26" s="38">
        <v>1957.88</v>
      </c>
      <c r="K26" s="38">
        <v>2114.62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33</v>
      </c>
      <c r="J27" s="38">
        <f>J28</f>
        <v>33</v>
      </c>
      <c r="K27" s="38">
        <f>K28</f>
        <v>33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33</v>
      </c>
      <c r="J28" s="39">
        <v>33</v>
      </c>
      <c r="K28" s="42">
        <v>33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986</v>
      </c>
      <c r="J29" s="38">
        <f>J30+J53</f>
        <v>986</v>
      </c>
      <c r="K29" s="38">
        <f>K30+K53</f>
        <v>986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126</v>
      </c>
      <c r="E30" s="33" t="s">
        <v>99</v>
      </c>
      <c r="F30" s="33" t="s">
        <v>48</v>
      </c>
      <c r="G30" s="33" t="s">
        <v>18</v>
      </c>
      <c r="H30" s="34" t="s">
        <v>128</v>
      </c>
      <c r="I30" s="3">
        <v>336</v>
      </c>
      <c r="J30" s="39">
        <v>336</v>
      </c>
      <c r="K30" s="39">
        <v>336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127</v>
      </c>
      <c r="E53" s="33" t="s">
        <v>99</v>
      </c>
      <c r="F53" s="33" t="s">
        <v>48</v>
      </c>
      <c r="G53" s="33" t="s">
        <v>18</v>
      </c>
      <c r="H53" s="34" t="s">
        <v>129</v>
      </c>
      <c r="I53" s="3">
        <v>650</v>
      </c>
      <c r="J53" s="39">
        <v>650</v>
      </c>
      <c r="K53" s="39">
        <v>650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117</v>
      </c>
      <c r="E54" s="33" t="s">
        <v>15</v>
      </c>
      <c r="F54" s="33" t="s">
        <v>123</v>
      </c>
      <c r="G54" s="33" t="s">
        <v>18</v>
      </c>
      <c r="H54" s="34" t="s">
        <v>118</v>
      </c>
      <c r="I54" s="5">
        <f>I55</f>
        <v>2</v>
      </c>
      <c r="J54" s="38">
        <f>J55</f>
        <v>2</v>
      </c>
      <c r="K54" s="38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117</v>
      </c>
      <c r="E55" s="33" t="s">
        <v>15</v>
      </c>
      <c r="F55" s="33" t="s">
        <v>123</v>
      </c>
      <c r="G55" s="33" t="s">
        <v>18</v>
      </c>
      <c r="H55" s="34" t="s">
        <v>118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151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152</v>
      </c>
      <c r="E57" s="33" t="s">
        <v>99</v>
      </c>
      <c r="F57" s="33" t="s">
        <v>14</v>
      </c>
      <c r="G57" s="33" t="s">
        <v>51</v>
      </c>
      <c r="H57" s="34" t="s">
        <v>153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f>I59</f>
        <v>2</v>
      </c>
      <c r="J58" s="38">
        <f>J59</f>
        <v>2</v>
      </c>
      <c r="K58" s="38">
        <f>K59</f>
        <v>2</v>
      </c>
    </row>
    <row r="59" spans="1:11" s="36" customFormat="1" ht="18.75">
      <c r="A59" s="32" t="s">
        <v>112</v>
      </c>
      <c r="B59" s="32" t="s">
        <v>11</v>
      </c>
      <c r="C59" s="33" t="s">
        <v>62</v>
      </c>
      <c r="D59" s="33" t="s">
        <v>131</v>
      </c>
      <c r="E59" s="33" t="s">
        <v>99</v>
      </c>
      <c r="F59" s="33" t="s">
        <v>14</v>
      </c>
      <c r="G59" s="33" t="s">
        <v>64</v>
      </c>
      <c r="H59" s="34" t="s">
        <v>132</v>
      </c>
      <c r="I59" s="3">
        <v>2</v>
      </c>
      <c r="J59" s="39">
        <v>2</v>
      </c>
      <c r="K59" s="42">
        <v>2</v>
      </c>
    </row>
    <row r="60" spans="1:11" ht="18.75" hidden="1">
      <c r="A60" s="32" t="s">
        <v>10</v>
      </c>
      <c r="B60" s="32" t="s">
        <v>11</v>
      </c>
      <c r="C60" s="33" t="s">
        <v>49</v>
      </c>
      <c r="D60" s="33" t="s">
        <v>109</v>
      </c>
      <c r="E60" s="33" t="s">
        <v>30</v>
      </c>
      <c r="F60" s="33" t="s">
        <v>108</v>
      </c>
      <c r="G60" s="33" t="s">
        <v>51</v>
      </c>
      <c r="H60" s="34" t="s">
        <v>52</v>
      </c>
      <c r="I60" s="3"/>
      <c r="J60" s="39"/>
      <c r="K60" s="42"/>
    </row>
    <row r="61" spans="1:11" ht="18.75" hidden="1">
      <c r="A61" s="30" t="s">
        <v>10</v>
      </c>
      <c r="B61" s="30" t="s">
        <v>11</v>
      </c>
      <c r="C61" s="31" t="s">
        <v>53</v>
      </c>
      <c r="D61" s="31" t="s">
        <v>13</v>
      </c>
      <c r="E61" s="31" t="s">
        <v>12</v>
      </c>
      <c r="F61" s="31" t="s">
        <v>14</v>
      </c>
      <c r="G61" s="31" t="s">
        <v>10</v>
      </c>
      <c r="H61" s="4" t="s">
        <v>54</v>
      </c>
      <c r="I61" s="3">
        <f>SUM(I62)</f>
        <v>0</v>
      </c>
      <c r="J61" s="39">
        <f>SUM(J62)</f>
        <v>0</v>
      </c>
      <c r="K61" s="42"/>
    </row>
    <row r="62" spans="1:11" ht="18.75" hidden="1">
      <c r="A62" s="32" t="s">
        <v>55</v>
      </c>
      <c r="B62" s="32" t="s">
        <v>11</v>
      </c>
      <c r="C62" s="33" t="s">
        <v>53</v>
      </c>
      <c r="D62" s="33" t="s">
        <v>29</v>
      </c>
      <c r="E62" s="33" t="s">
        <v>15</v>
      </c>
      <c r="F62" s="33" t="s">
        <v>14</v>
      </c>
      <c r="G62" s="33" t="s">
        <v>51</v>
      </c>
      <c r="H62" s="34" t="s">
        <v>56</v>
      </c>
      <c r="I62" s="3"/>
      <c r="J62" s="39"/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48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0" t="s">
        <v>10</v>
      </c>
      <c r="B64" s="30" t="s">
        <v>11</v>
      </c>
      <c r="C64" s="31" t="s">
        <v>57</v>
      </c>
      <c r="D64" s="31" t="s">
        <v>13</v>
      </c>
      <c r="E64" s="31" t="s">
        <v>12</v>
      </c>
      <c r="F64" s="31" t="s">
        <v>14</v>
      </c>
      <c r="G64" s="31" t="s">
        <v>10</v>
      </c>
      <c r="H64" s="4" t="s">
        <v>58</v>
      </c>
      <c r="I64" s="3">
        <f>SUM(I65)</f>
        <v>0</v>
      </c>
      <c r="J64" s="39">
        <f>SUM(J65)</f>
        <v>0</v>
      </c>
      <c r="K64" s="42"/>
    </row>
    <row r="65" spans="1:11" ht="18.75" hidden="1">
      <c r="A65" s="32" t="s">
        <v>10</v>
      </c>
      <c r="B65" s="32" t="s">
        <v>11</v>
      </c>
      <c r="C65" s="33" t="s">
        <v>57</v>
      </c>
      <c r="D65" s="33" t="s">
        <v>59</v>
      </c>
      <c r="E65" s="33" t="s">
        <v>30</v>
      </c>
      <c r="F65" s="33" t="s">
        <v>14</v>
      </c>
      <c r="G65" s="33" t="s">
        <v>60</v>
      </c>
      <c r="H65" s="34" t="s">
        <v>61</v>
      </c>
      <c r="I65" s="3">
        <v>0</v>
      </c>
      <c r="J65" s="39">
        <v>0</v>
      </c>
      <c r="K65" s="42"/>
    </row>
    <row r="66" spans="1:11" s="1" customFormat="1" ht="18.75" hidden="1">
      <c r="A66" s="30" t="s">
        <v>10</v>
      </c>
      <c r="B66" s="30" t="s">
        <v>11</v>
      </c>
      <c r="C66" s="31" t="s">
        <v>88</v>
      </c>
      <c r="D66" s="31" t="s">
        <v>13</v>
      </c>
      <c r="E66" s="31" t="s">
        <v>12</v>
      </c>
      <c r="F66" s="31" t="s">
        <v>14</v>
      </c>
      <c r="G66" s="31" t="s">
        <v>10</v>
      </c>
      <c r="H66" s="4" t="s">
        <v>89</v>
      </c>
      <c r="I66" s="3">
        <f aca="true" t="shared" si="0" ref="I66:J68">SUM(I67)</f>
        <v>0</v>
      </c>
      <c r="J66" s="39">
        <f t="shared" si="0"/>
        <v>0</v>
      </c>
      <c r="K66" s="43"/>
    </row>
    <row r="67" spans="1:11" ht="18.75" hidden="1">
      <c r="A67" s="32" t="s">
        <v>10</v>
      </c>
      <c r="B67" s="32" t="s">
        <v>11</v>
      </c>
      <c r="C67" s="33" t="s">
        <v>88</v>
      </c>
      <c r="D67" s="33" t="s">
        <v>17</v>
      </c>
      <c r="E67" s="33" t="s">
        <v>30</v>
      </c>
      <c r="F67" s="33" t="s">
        <v>14</v>
      </c>
      <c r="G67" s="33" t="s">
        <v>91</v>
      </c>
      <c r="H67" s="34" t="s">
        <v>92</v>
      </c>
      <c r="I67" s="3">
        <f t="shared" si="0"/>
        <v>0</v>
      </c>
      <c r="J67" s="39">
        <f t="shared" si="0"/>
        <v>0</v>
      </c>
      <c r="K67" s="42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83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90</v>
      </c>
      <c r="E69" s="33" t="s">
        <v>30</v>
      </c>
      <c r="F69" s="33" t="s">
        <v>14</v>
      </c>
      <c r="G69" s="33" t="s">
        <v>91</v>
      </c>
      <c r="H69" s="34" t="s">
        <v>93</v>
      </c>
      <c r="I69" s="3">
        <v>0</v>
      </c>
      <c r="J69" s="39">
        <v>0</v>
      </c>
      <c r="K69" s="42"/>
    </row>
    <row r="70" spans="1:11" ht="18.75" hidden="1">
      <c r="A70" s="30" t="s">
        <v>10</v>
      </c>
      <c r="B70" s="30" t="s">
        <v>11</v>
      </c>
      <c r="C70" s="31" t="s">
        <v>62</v>
      </c>
      <c r="D70" s="31" t="s">
        <v>13</v>
      </c>
      <c r="E70" s="31" t="s">
        <v>12</v>
      </c>
      <c r="F70" s="31" t="s">
        <v>14</v>
      </c>
      <c r="G70" s="31" t="s">
        <v>10</v>
      </c>
      <c r="H70" s="4" t="s">
        <v>63</v>
      </c>
      <c r="I70" s="3">
        <f>SUM(I75)</f>
        <v>0</v>
      </c>
      <c r="J70" s="39">
        <f>SUM(J75)</f>
        <v>0</v>
      </c>
      <c r="K70" s="42"/>
    </row>
    <row r="71" spans="1:11" ht="18.75" hidden="1">
      <c r="A71" s="32" t="s">
        <v>16</v>
      </c>
      <c r="B71" s="32" t="s">
        <v>11</v>
      </c>
      <c r="C71" s="33" t="s">
        <v>62</v>
      </c>
      <c r="D71" s="33" t="s">
        <v>26</v>
      </c>
      <c r="E71" s="33" t="s">
        <v>12</v>
      </c>
      <c r="F71" s="33" t="s">
        <v>14</v>
      </c>
      <c r="G71" s="33" t="s">
        <v>64</v>
      </c>
      <c r="H71" s="34" t="s">
        <v>65</v>
      </c>
      <c r="I71" s="3"/>
      <c r="J71" s="39"/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27</v>
      </c>
      <c r="E72" s="33" t="s">
        <v>15</v>
      </c>
      <c r="F72" s="33" t="s">
        <v>107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59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32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10</v>
      </c>
      <c r="B75" s="32" t="s">
        <v>11</v>
      </c>
      <c r="C75" s="33" t="s">
        <v>62</v>
      </c>
      <c r="D75" s="33" t="s">
        <v>66</v>
      </c>
      <c r="E75" s="33" t="s">
        <v>12</v>
      </c>
      <c r="F75" s="33" t="s">
        <v>14</v>
      </c>
      <c r="G75" s="33" t="s">
        <v>64</v>
      </c>
      <c r="H75" s="34" t="s">
        <v>67</v>
      </c>
      <c r="I75" s="3">
        <f>SUM(I76)</f>
        <v>0</v>
      </c>
      <c r="J75" s="39">
        <f>SUM(J76)</f>
        <v>0</v>
      </c>
      <c r="K75" s="42"/>
    </row>
    <row r="76" spans="1:11" ht="18.75" hidden="1">
      <c r="A76" s="32" t="s">
        <v>50</v>
      </c>
      <c r="B76" s="32" t="s">
        <v>11</v>
      </c>
      <c r="C76" s="33" t="s">
        <v>62</v>
      </c>
      <c r="D76" s="33" t="s">
        <v>68</v>
      </c>
      <c r="E76" s="33" t="s">
        <v>30</v>
      </c>
      <c r="F76" s="33" t="s">
        <v>14</v>
      </c>
      <c r="G76" s="33" t="s">
        <v>64</v>
      </c>
      <c r="H76" s="34" t="s">
        <v>69</v>
      </c>
      <c r="I76" s="3">
        <v>0</v>
      </c>
      <c r="J76" s="39">
        <v>0</v>
      </c>
      <c r="K76" s="42"/>
    </row>
    <row r="77" spans="1:11" ht="18.75" hidden="1">
      <c r="A77" s="32" t="s">
        <v>42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/>
      <c r="J77" s="39"/>
      <c r="K77" s="42"/>
    </row>
    <row r="78" spans="1:11" ht="18.75" hidden="1">
      <c r="A78" s="32" t="s">
        <v>16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39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67</v>
      </c>
      <c r="I79" s="3"/>
      <c r="J79" s="39"/>
      <c r="K79" s="42"/>
    </row>
    <row r="80" spans="1:11" ht="18.75" hidden="1">
      <c r="A80" s="32" t="s">
        <v>36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70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71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72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73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69</v>
      </c>
      <c r="I84" s="3"/>
      <c r="J84" s="39"/>
      <c r="K84" s="42"/>
    </row>
    <row r="85" spans="1:11" s="1" customFormat="1" ht="13.5" customHeight="1" hidden="1">
      <c r="A85" s="30" t="s">
        <v>10</v>
      </c>
      <c r="B85" s="30" t="s">
        <v>77</v>
      </c>
      <c r="C85" s="31" t="s">
        <v>12</v>
      </c>
      <c r="D85" s="31" t="s">
        <v>13</v>
      </c>
      <c r="E85" s="31" t="s">
        <v>12</v>
      </c>
      <c r="F85" s="31" t="s">
        <v>14</v>
      </c>
      <c r="G85" s="31" t="s">
        <v>10</v>
      </c>
      <c r="H85" s="4" t="s">
        <v>78</v>
      </c>
      <c r="I85" s="5">
        <f>SUM(I86+I90)</f>
        <v>0</v>
      </c>
      <c r="J85" s="38">
        <f>SUM(J86+J90)</f>
        <v>0</v>
      </c>
      <c r="K85" s="43"/>
    </row>
    <row r="86" spans="1:11" ht="18.75" hidden="1">
      <c r="A86" s="32" t="s">
        <v>10</v>
      </c>
      <c r="B86" s="32" t="s">
        <v>77</v>
      </c>
      <c r="C86" s="33" t="s">
        <v>31</v>
      </c>
      <c r="D86" s="33" t="s">
        <v>13</v>
      </c>
      <c r="E86" s="33" t="s">
        <v>12</v>
      </c>
      <c r="F86" s="33" t="s">
        <v>14</v>
      </c>
      <c r="G86" s="33" t="s">
        <v>60</v>
      </c>
      <c r="H86" s="34" t="s">
        <v>79</v>
      </c>
      <c r="I86" s="3">
        <f>SUM(I87)</f>
        <v>0</v>
      </c>
      <c r="J86" s="39">
        <f>SUM(J87)</f>
        <v>0</v>
      </c>
      <c r="K86" s="42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29</v>
      </c>
      <c r="E87" s="33" t="s">
        <v>12</v>
      </c>
      <c r="F87" s="33" t="s">
        <v>14</v>
      </c>
      <c r="G87" s="33" t="s">
        <v>60</v>
      </c>
      <c r="H87" s="34" t="s">
        <v>80</v>
      </c>
      <c r="I87" s="3">
        <f>SUM(I88:I89)</f>
        <v>0</v>
      </c>
      <c r="J87" s="39">
        <f>SUM(J88:J89)</f>
        <v>0</v>
      </c>
      <c r="K87" s="42"/>
    </row>
    <row r="88" spans="1:11" ht="18.75" hidden="1">
      <c r="A88" s="32" t="s">
        <v>76</v>
      </c>
      <c r="B88" s="32" t="s">
        <v>77</v>
      </c>
      <c r="C88" s="33" t="s">
        <v>31</v>
      </c>
      <c r="D88" s="33" t="s">
        <v>100</v>
      </c>
      <c r="E88" s="33" t="s">
        <v>25</v>
      </c>
      <c r="F88" s="33" t="s">
        <v>14</v>
      </c>
      <c r="G88" s="33" t="s">
        <v>60</v>
      </c>
      <c r="H88" s="34" t="s">
        <v>101</v>
      </c>
      <c r="I88" s="3"/>
      <c r="J88" s="39"/>
      <c r="K88" s="42"/>
    </row>
    <row r="89" spans="1:11" ht="18.75" hidden="1">
      <c r="A89" s="32" t="s">
        <v>10</v>
      </c>
      <c r="B89" s="32" t="s">
        <v>77</v>
      </c>
      <c r="C89" s="33" t="s">
        <v>31</v>
      </c>
      <c r="D89" s="33" t="s">
        <v>100</v>
      </c>
      <c r="E89" s="33" t="s">
        <v>99</v>
      </c>
      <c r="F89" s="33" t="s">
        <v>14</v>
      </c>
      <c r="G89" s="33" t="s">
        <v>60</v>
      </c>
      <c r="H89" s="34" t="s">
        <v>102</v>
      </c>
      <c r="I89" s="3">
        <v>0</v>
      </c>
      <c r="J89" s="39">
        <v>0</v>
      </c>
      <c r="K89" s="42"/>
    </row>
    <row r="90" spans="1:11" ht="18.75" hidden="1">
      <c r="A90" s="30" t="s">
        <v>10</v>
      </c>
      <c r="B90" s="30" t="s">
        <v>77</v>
      </c>
      <c r="C90" s="31" t="s">
        <v>30</v>
      </c>
      <c r="D90" s="31" t="s">
        <v>13</v>
      </c>
      <c r="E90" s="31" t="s">
        <v>12</v>
      </c>
      <c r="F90" s="31" t="s">
        <v>14</v>
      </c>
      <c r="G90" s="31" t="s">
        <v>74</v>
      </c>
      <c r="H90" s="4" t="s">
        <v>81</v>
      </c>
      <c r="I90" s="3">
        <f>SUM(I91:I92)</f>
        <v>0</v>
      </c>
      <c r="J90" s="39">
        <f>SUM(J91:J92)</f>
        <v>0</v>
      </c>
      <c r="K90" s="42"/>
    </row>
    <row r="91" spans="1:11" ht="18.75" hidden="1">
      <c r="A91" s="32" t="s">
        <v>76</v>
      </c>
      <c r="B91" s="32" t="s">
        <v>77</v>
      </c>
      <c r="C91" s="33" t="s">
        <v>30</v>
      </c>
      <c r="D91" s="33" t="s">
        <v>103</v>
      </c>
      <c r="E91" s="33" t="s">
        <v>25</v>
      </c>
      <c r="F91" s="33" t="s">
        <v>14</v>
      </c>
      <c r="G91" s="33" t="s">
        <v>74</v>
      </c>
      <c r="H91" s="34" t="s">
        <v>82</v>
      </c>
      <c r="I91" s="3">
        <v>0</v>
      </c>
      <c r="J91" s="39">
        <v>0</v>
      </c>
      <c r="K91" s="42"/>
    </row>
    <row r="92" spans="1:11" ht="18.75" hidden="1">
      <c r="A92" s="32" t="s">
        <v>10</v>
      </c>
      <c r="B92" s="32" t="s">
        <v>77</v>
      </c>
      <c r="C92" s="33" t="s">
        <v>30</v>
      </c>
      <c r="D92" s="33" t="s">
        <v>103</v>
      </c>
      <c r="E92" s="33" t="s">
        <v>99</v>
      </c>
      <c r="F92" s="33" t="s">
        <v>14</v>
      </c>
      <c r="G92" s="33" t="s">
        <v>74</v>
      </c>
      <c r="H92" s="34" t="s">
        <v>84</v>
      </c>
      <c r="I92" s="3"/>
      <c r="J92" s="39"/>
      <c r="K92" s="42"/>
    </row>
    <row r="93" spans="1:15" ht="19.5">
      <c r="A93" s="30" t="s">
        <v>10</v>
      </c>
      <c r="B93" s="30" t="s">
        <v>97</v>
      </c>
      <c r="C93" s="30" t="s">
        <v>12</v>
      </c>
      <c r="D93" s="30" t="s">
        <v>13</v>
      </c>
      <c r="E93" s="30" t="s">
        <v>12</v>
      </c>
      <c r="F93" s="30" t="s">
        <v>14</v>
      </c>
      <c r="G93" s="30" t="s">
        <v>10</v>
      </c>
      <c r="H93" s="7" t="s">
        <v>98</v>
      </c>
      <c r="I93" s="6">
        <f>SUM(I94)</f>
        <v>13251.1</v>
      </c>
      <c r="J93" s="40">
        <f>SUM(J94)</f>
        <v>11300.699999999999</v>
      </c>
      <c r="K93" s="40">
        <f>SUM(K94)</f>
        <v>11300.8</v>
      </c>
      <c r="O93">
        <v>0</v>
      </c>
    </row>
    <row r="94" spans="1:15" ht="18.75">
      <c r="A94" s="30" t="s">
        <v>10</v>
      </c>
      <c r="B94" s="30" t="s">
        <v>97</v>
      </c>
      <c r="C94" s="30" t="s">
        <v>31</v>
      </c>
      <c r="D94" s="30" t="s">
        <v>13</v>
      </c>
      <c r="E94" s="30" t="s">
        <v>12</v>
      </c>
      <c r="F94" s="30" t="s">
        <v>14</v>
      </c>
      <c r="G94" s="30" t="s">
        <v>10</v>
      </c>
      <c r="H94" s="8" t="s">
        <v>104</v>
      </c>
      <c r="I94" s="6">
        <f>I96+I98+I99+I100</f>
        <v>13251.1</v>
      </c>
      <c r="J94" s="40">
        <f>SUM(J95+J100+J99)</f>
        <v>11300.699999999999</v>
      </c>
      <c r="K94" s="40">
        <f>SUM(K95+K100+K99)</f>
        <v>11300.8</v>
      </c>
      <c r="O94" s="47"/>
    </row>
    <row r="95" spans="1:11" ht="18.75">
      <c r="A95" s="30" t="s">
        <v>10</v>
      </c>
      <c r="B95" s="30" t="s">
        <v>97</v>
      </c>
      <c r="C95" s="30" t="s">
        <v>31</v>
      </c>
      <c r="D95" s="30" t="s">
        <v>29</v>
      </c>
      <c r="E95" s="30" t="s">
        <v>12</v>
      </c>
      <c r="F95" s="30" t="s">
        <v>14</v>
      </c>
      <c r="G95" s="30" t="s">
        <v>133</v>
      </c>
      <c r="H95" s="8" t="s">
        <v>105</v>
      </c>
      <c r="I95" s="6">
        <f>I96+I97</f>
        <v>12399.4</v>
      </c>
      <c r="J95" s="40">
        <f>J96+J97</f>
        <v>10752.3</v>
      </c>
      <c r="K95" s="40">
        <f>K96+K97</f>
        <v>10747</v>
      </c>
    </row>
    <row r="96" spans="1:11" ht="18.75">
      <c r="A96" s="32" t="s">
        <v>110</v>
      </c>
      <c r="B96" s="32" t="s">
        <v>97</v>
      </c>
      <c r="C96" s="32" t="s">
        <v>31</v>
      </c>
      <c r="D96" s="32" t="s">
        <v>138</v>
      </c>
      <c r="E96" s="32" t="s">
        <v>99</v>
      </c>
      <c r="F96" s="32" t="s">
        <v>14</v>
      </c>
      <c r="G96" s="32" t="s">
        <v>133</v>
      </c>
      <c r="H96" s="35" t="s">
        <v>142</v>
      </c>
      <c r="I96" s="28">
        <v>12399.4</v>
      </c>
      <c r="J96" s="41">
        <v>10752.3</v>
      </c>
      <c r="K96" s="41">
        <v>10747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140</v>
      </c>
      <c r="E97" s="32" t="s">
        <v>99</v>
      </c>
      <c r="F97" s="32" t="s">
        <v>14</v>
      </c>
      <c r="G97" s="32" t="s">
        <v>133</v>
      </c>
      <c r="H97" s="35" t="s">
        <v>141</v>
      </c>
      <c r="I97" s="28">
        <v>0</v>
      </c>
      <c r="J97" s="41">
        <v>0</v>
      </c>
      <c r="K97" s="41">
        <v>0</v>
      </c>
    </row>
    <row r="98" spans="1:11" ht="33" customHeight="1">
      <c r="A98" s="32" t="s">
        <v>110</v>
      </c>
      <c r="B98" s="32" t="s">
        <v>97</v>
      </c>
      <c r="C98" s="32" t="s">
        <v>31</v>
      </c>
      <c r="D98" s="32" t="s">
        <v>134</v>
      </c>
      <c r="E98" s="32" t="s">
        <v>99</v>
      </c>
      <c r="F98" s="32" t="s">
        <v>14</v>
      </c>
      <c r="G98" s="32" t="s">
        <v>133</v>
      </c>
      <c r="H98" s="46" t="s">
        <v>154</v>
      </c>
      <c r="I98" s="28">
        <v>99</v>
      </c>
      <c r="J98" s="41">
        <v>0</v>
      </c>
      <c r="K98" s="41">
        <v>0</v>
      </c>
    </row>
    <row r="99" spans="1:11" ht="18.75">
      <c r="A99" s="32" t="s">
        <v>110</v>
      </c>
      <c r="B99" s="32" t="s">
        <v>97</v>
      </c>
      <c r="C99" s="32" t="s">
        <v>31</v>
      </c>
      <c r="D99" s="32" t="s">
        <v>134</v>
      </c>
      <c r="E99" s="32" t="s">
        <v>99</v>
      </c>
      <c r="F99" s="32" t="s">
        <v>14</v>
      </c>
      <c r="G99" s="32" t="s">
        <v>133</v>
      </c>
      <c r="H99" s="8" t="s">
        <v>137</v>
      </c>
      <c r="I99" s="6">
        <v>609.2</v>
      </c>
      <c r="J99" s="40">
        <v>400</v>
      </c>
      <c r="K99" s="40">
        <v>400</v>
      </c>
    </row>
    <row r="100" spans="1:11" ht="18.75">
      <c r="A100" s="32" t="s">
        <v>110</v>
      </c>
      <c r="B100" s="32" t="s">
        <v>97</v>
      </c>
      <c r="C100" s="32" t="s">
        <v>31</v>
      </c>
      <c r="D100" s="32" t="s">
        <v>26</v>
      </c>
      <c r="E100" s="32" t="s">
        <v>12</v>
      </c>
      <c r="F100" s="32" t="s">
        <v>14</v>
      </c>
      <c r="G100" s="32" t="s">
        <v>133</v>
      </c>
      <c r="H100" s="8" t="s">
        <v>124</v>
      </c>
      <c r="I100" s="6">
        <f>I101+I102</f>
        <v>143.5</v>
      </c>
      <c r="J100" s="40">
        <f>J101+J102</f>
        <v>148.39999999999998</v>
      </c>
      <c r="K100" s="40">
        <f>K101+K102</f>
        <v>153.79999999999998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113</v>
      </c>
      <c r="E101" s="32" t="s">
        <v>99</v>
      </c>
      <c r="F101" s="32" t="s">
        <v>14</v>
      </c>
      <c r="G101" s="32" t="s">
        <v>133</v>
      </c>
      <c r="H101" s="35" t="s">
        <v>139</v>
      </c>
      <c r="I101" s="28">
        <v>142.8</v>
      </c>
      <c r="J101" s="41">
        <v>147.7</v>
      </c>
      <c r="K101" s="41">
        <v>153.1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144</v>
      </c>
      <c r="E102" s="32" t="s">
        <v>12</v>
      </c>
      <c r="F102" s="32" t="s">
        <v>14</v>
      </c>
      <c r="G102" s="32" t="s">
        <v>133</v>
      </c>
      <c r="H102" s="8" t="s">
        <v>130</v>
      </c>
      <c r="I102" s="6">
        <f>I103</f>
        <v>0.7</v>
      </c>
      <c r="J102" s="40">
        <f>J103</f>
        <v>0.7</v>
      </c>
      <c r="K102" s="40">
        <f>K103</f>
        <v>0.7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120</v>
      </c>
      <c r="E103" s="32" t="s">
        <v>99</v>
      </c>
      <c r="F103" s="32" t="s">
        <v>14</v>
      </c>
      <c r="G103" s="32" t="s">
        <v>133</v>
      </c>
      <c r="H103" s="35" t="s">
        <v>143</v>
      </c>
      <c r="I103" s="28">
        <v>0.7</v>
      </c>
      <c r="J103" s="41">
        <v>0.7</v>
      </c>
      <c r="K103" s="41">
        <v>0.7</v>
      </c>
    </row>
    <row r="104" spans="1:12" ht="18.75">
      <c r="A104" s="8"/>
      <c r="B104" s="8"/>
      <c r="C104" s="8"/>
      <c r="D104" s="8"/>
      <c r="E104" s="8"/>
      <c r="F104" s="8"/>
      <c r="G104" s="8"/>
      <c r="H104" s="8" t="s">
        <v>96</v>
      </c>
      <c r="I104" s="5">
        <f>SUM(I12+I93)</f>
        <v>16642.86</v>
      </c>
      <c r="J104" s="40">
        <f>SUM(J12+J93)</f>
        <v>14797.579999999998</v>
      </c>
      <c r="K104" s="40">
        <f>SUM(K12+K93)</f>
        <v>14970.82</v>
      </c>
      <c r="L104" s="21"/>
    </row>
    <row r="105" spans="9:11" ht="18">
      <c r="I105" s="14"/>
      <c r="J105" s="14"/>
      <c r="K105" s="44"/>
    </row>
    <row r="106" spans="5:11" ht="15.75">
      <c r="E106" s="17"/>
      <c r="F106" s="17"/>
      <c r="G106" s="17"/>
      <c r="H106" s="17" t="s">
        <v>114</v>
      </c>
      <c r="I106" s="16">
        <v>169.58</v>
      </c>
      <c r="J106" s="16">
        <f>SUM(J12*5%)</f>
        <v>174.84400000000002</v>
      </c>
      <c r="K106" s="16">
        <f>SUM(K12*5%)</f>
        <v>183.501</v>
      </c>
    </row>
    <row r="107" spans="1:11" ht="24.75" customHeight="1">
      <c r="A107" s="48"/>
      <c r="B107" s="48"/>
      <c r="C107" s="48"/>
      <c r="D107" s="48"/>
      <c r="E107" s="48"/>
      <c r="F107" s="48"/>
      <c r="G107" s="48"/>
      <c r="H107" s="17" t="s">
        <v>125</v>
      </c>
      <c r="I107" s="16">
        <f>SUM(I104+I106)</f>
        <v>16812.440000000002</v>
      </c>
      <c r="J107" s="16">
        <f>SUM(J104+J106)</f>
        <v>14972.423999999997</v>
      </c>
      <c r="K107" s="16">
        <f>SUM(K104+K106)</f>
        <v>15154.321</v>
      </c>
    </row>
    <row r="108" spans="5:10" ht="15.75">
      <c r="E108" s="19"/>
      <c r="F108" s="19"/>
      <c r="G108" s="19"/>
      <c r="H108" s="19"/>
      <c r="I108" s="16"/>
      <c r="J108" s="16"/>
    </row>
    <row r="109" spans="2:10" ht="21.75">
      <c r="B109" s="15"/>
      <c r="C109" s="15"/>
      <c r="D109" s="15"/>
      <c r="E109" s="18"/>
      <c r="F109" s="18"/>
      <c r="G109" s="18"/>
      <c r="H109" s="18"/>
      <c r="I109" s="20"/>
      <c r="J109" s="20"/>
    </row>
    <row r="110" spans="4:10" ht="18">
      <c r="D110" s="22"/>
      <c r="E110" s="22"/>
      <c r="F110" s="22"/>
      <c r="G110" s="22"/>
      <c r="H110" s="23"/>
      <c r="I110" s="25"/>
      <c r="J110" s="25"/>
    </row>
    <row r="111" spans="4:10" ht="18">
      <c r="D111" s="22"/>
      <c r="E111" s="22"/>
      <c r="F111" s="22"/>
      <c r="G111" s="22"/>
      <c r="H111" s="23"/>
      <c r="I111" s="23"/>
      <c r="J111" s="23"/>
    </row>
  </sheetData>
  <sheetProtection/>
  <mergeCells count="4">
    <mergeCell ref="A107:G107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2022-02-01T04:29:53Z</cp:lastPrinted>
  <dcterms:created xsi:type="dcterms:W3CDTF">2005-01-18T06:50:57Z</dcterms:created>
  <dcterms:modified xsi:type="dcterms:W3CDTF">2022-02-17T02:31:18Z</dcterms:modified>
  <cp:category/>
  <cp:version/>
  <cp:contentType/>
  <cp:contentStatus/>
</cp:coreProperties>
</file>